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19095" windowHeight="1326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19" i="1"/>
  <c r="F23"/>
  <c r="F17"/>
  <c r="F18"/>
  <c r="F20"/>
  <c r="F21"/>
  <c r="F22"/>
  <c r="F16"/>
  <c r="J3"/>
  <c r="K3" s="1"/>
  <c r="J4"/>
  <c r="K4"/>
  <c r="J5"/>
  <c r="K5"/>
  <c r="J6"/>
  <c r="K6"/>
  <c r="J7"/>
  <c r="K7"/>
  <c r="J8"/>
  <c r="K8"/>
  <c r="J9"/>
  <c r="K9"/>
  <c r="J10"/>
  <c r="K10"/>
  <c r="J11"/>
  <c r="K11"/>
  <c r="J12"/>
  <c r="K12" s="1"/>
  <c r="J13"/>
  <c r="K13" s="1"/>
  <c r="J14"/>
  <c r="K14"/>
  <c r="J15"/>
  <c r="K15" s="1"/>
  <c r="J16"/>
  <c r="J17"/>
  <c r="K17"/>
  <c r="J18"/>
  <c r="K18"/>
  <c r="J19"/>
  <c r="K19"/>
  <c r="J20"/>
  <c r="K20"/>
  <c r="J21"/>
  <c r="K21" s="1"/>
  <c r="J22"/>
  <c r="K22" s="1"/>
  <c r="J23"/>
  <c r="J24"/>
  <c r="K24"/>
  <c r="J25"/>
  <c r="K25"/>
  <c r="J26"/>
  <c r="K26"/>
  <c r="J27"/>
  <c r="K27"/>
  <c r="J28"/>
  <c r="K28"/>
  <c r="J29"/>
  <c r="K29"/>
  <c r="J30"/>
  <c r="K30"/>
  <c r="J31"/>
  <c r="K31"/>
  <c r="J2"/>
  <c r="K2" s="1"/>
  <c r="K23" l="1"/>
  <c r="K16"/>
</calcChain>
</file>

<file path=xl/sharedStrings.xml><?xml version="1.0" encoding="utf-8"?>
<sst xmlns="http://schemas.openxmlformats.org/spreadsheetml/2006/main" count="164" uniqueCount="74">
  <si>
    <t>ID</t>
  </si>
  <si>
    <t>Category</t>
  </si>
  <si>
    <t>Name</t>
  </si>
  <si>
    <t>Image</t>
  </si>
  <si>
    <t>Description</t>
  </si>
  <si>
    <t>Price</t>
  </si>
  <si>
    <t>Taxable</t>
  </si>
  <si>
    <t>00001</t>
  </si>
  <si>
    <t>00002</t>
  </si>
  <si>
    <t>00003</t>
  </si>
  <si>
    <t>00004</t>
  </si>
  <si>
    <t>00005</t>
  </si>
  <si>
    <t>00006</t>
  </si>
  <si>
    <t>00007</t>
  </si>
  <si>
    <t>00008</t>
  </si>
  <si>
    <t>00009</t>
  </si>
  <si>
    <t>00010</t>
  </si>
  <si>
    <t>00011</t>
  </si>
  <si>
    <t>00012</t>
  </si>
  <si>
    <t>00013</t>
  </si>
  <si>
    <t>00014</t>
  </si>
  <si>
    <t>COST PRICE</t>
  </si>
  <si>
    <t>COST PRICE INC VAT</t>
  </si>
  <si>
    <t>PROFIT</t>
  </si>
  <si>
    <t>SCxn80D 80 Litre Stainless Steel Direct</t>
  </si>
  <si>
    <t>SCxn130D 130 Litre Stainless Steel Direct</t>
  </si>
  <si>
    <t>SCxn150D 150 Litre Stainless Steel Direct</t>
  </si>
  <si>
    <t>SCxn175D 175 Litre Stainless Steel Direct</t>
  </si>
  <si>
    <t>SCxn215D 215 Litre Stainless Steel Direct</t>
  </si>
  <si>
    <t>SCxn255D 255 Litre Stainless Steel Direct</t>
  </si>
  <si>
    <t>SCxn305D 305 Litre Stainless Steel Direct</t>
  </si>
  <si>
    <t>SCxn80i 80 Litre Stainless Steel Indirect</t>
  </si>
  <si>
    <t>SCxn130i 130 Litre Stainless Steel Indirect</t>
  </si>
  <si>
    <t>SCxn150i 150 Litre Stainless Steel Indirect</t>
  </si>
  <si>
    <t>SCxn175i 175 Litre Stainless Steel Indirect</t>
  </si>
  <si>
    <t>SCxn215i 215 Litre Stainless Steel Indirect</t>
  </si>
  <si>
    <t>SCxn255i 255 Litre Stainless Steel Indirect</t>
  </si>
  <si>
    <t>SCxn305i 305 Litre Stainless Steel Indirect</t>
  </si>
  <si>
    <t>Dimplex_Cylinders/scxn-direct.jpg</t>
  </si>
  <si>
    <t>Features&lt;br&gt;    * 60mm CFC free insulation reduces heat loss.&lt;br&gt;    * Mains pressure hot water.&lt;br&gt;    * Fast filling baths.&lt;br&gt;    * Powerful invigorating showers.&lt;br&gt;    * Simultaneous supply of water to all bathrooms.&lt;br&gt;    * No cold water storage tank required, freeing up valuable living space.&lt;br&gt;    * Long life low maintenance hot water supply.&lt;br&gt;    * Backed by a big name in domestic heating.&lt;p&gt;Installer Features&lt;br&gt;    * Duplex steel inner cylinder with 25 years guarantee.&lt;br&gt;    * Internal expansion for quick easy installation.&lt;br&gt;    * Tough plastic leather grain external coating resists scratching.&lt;br&gt;    * No anode – reduces service requirements.&lt;br&gt;    * CFC free foam injected insulation.&lt;br&gt;    * 3kW incoloy 825 immersion(s) for longer life.&lt;br&gt;    * Light-weight for easy handling to site.&lt;br&gt;    * Water inlet diffuser prevents cold and hot water mixing.&lt;p&gt;Optional Extras&lt;br&gt;    * Only to be fitted by an authorised contractor.&lt;br&gt;    * 5 year warranty.&lt;P&gt;&lt;IMG SRC="https://supreme1.sslpowered.com/imgs/Dimplex_Cylinders/scxn-direct-dim.jpg"&gt;</t>
  </si>
  <si>
    <t>Dimplex_Cylinders/scxn-indirect.jpg</t>
  </si>
  <si>
    <t>00015</t>
  </si>
  <si>
    <t>00016</t>
  </si>
  <si>
    <t>00017</t>
  </si>
  <si>
    <t>00018</t>
  </si>
  <si>
    <t>00019</t>
  </si>
  <si>
    <t>00020</t>
  </si>
  <si>
    <t>00021</t>
  </si>
  <si>
    <t>Dimplex_Cylinders/scxnsd.jpg</t>
  </si>
  <si>
    <t>00022</t>
  </si>
  <si>
    <t>Dimplex_Cylinders/scxni.jpg</t>
  </si>
  <si>
    <t>SCxn175sd 175 Litre Solar Direct</t>
  </si>
  <si>
    <t>SCxn215sd 215 Litre Solar Direct</t>
  </si>
  <si>
    <t>SCxn255sd 255 Litre Solar Direct</t>
  </si>
  <si>
    <t>SCxn305sd 305 Litre Solar Direct</t>
  </si>
  <si>
    <t>SCxn175i 175 Litre Solar Indirect</t>
  </si>
  <si>
    <t>SCxn215i 215 Litre Solar Indirect</t>
  </si>
  <si>
    <t>SCxn255i 255 Litre Solar Indirect</t>
  </si>
  <si>
    <t>SCxn305i 305 Litre Solar Indirect</t>
  </si>
  <si>
    <t>The SCxn cylinder transfers the solar energy from the heat transfer fluid to the mains pressure water and stores it until it is needed. If there isn’t enough sunshine to fully heat the hot water, a back-up heat source (electric immersion heater or boiler) will bring the water up to the correct temperature.&lt;p&gt;Unvented hot water systems provide a range of benefits:&lt;p&gt;Benefits for the user&lt;br&gt;    * Mains pressure hot water.&lt;br&gt;    * Fast filling baths.&lt;br&gt;    * Powerful invigorating showers.&lt;br&gt;    * Simultaneous supply of water to all bathrooms.&lt;br&gt;    * No cold water storage tank required, freeing up valuable space.&lt;br&gt;    * Long life low maintenance hot water supply. &lt;p&gt;Benefits for the installer&lt;br&gt;    * Duplex steel inner cylinder with 25 year guarantee.&lt;br&gt;    * Tough plastic leather grain external coating resists scratching.&lt;br&gt;    * 60mm of CFC-free foam injected insulation providing excellent heat retention characteristics.&lt;br&gt;    * No anode – reduces service requirements.&lt;br&gt;    * 3kW incoloy 825 immersion(s) for longer life.&lt;br&gt;    * Light weight and easy handling to site.&lt;br&gt;    * Water inlet diffuser prevents cold and hot water mixing.&lt;br&gt;    * Includes all the necessary safety equipment required by governing legislation. &lt;P&gt;&lt;IMG SRC="https://supreme1.sslpowered.com/imgs/Dimplex_Cylinders/solar-dim.jpg"&gt;</t>
  </si>
  <si>
    <t>showers</t>
  </si>
  <si>
    <t>AX1075C</t>
  </si>
  <si>
    <t>AX1085C</t>
  </si>
  <si>
    <t>AX2075C</t>
  </si>
  <si>
    <t>AX2085C</t>
  </si>
  <si>
    <t>AX3085C</t>
  </si>
  <si>
    <t>AX3095C</t>
  </si>
  <si>
    <t>AX3105C</t>
  </si>
  <si>
    <t>AX4085C</t>
  </si>
  <si>
    <t>AX4095C</t>
  </si>
  <si>
    <t>AX4105C</t>
  </si>
  <si>
    <t>25+ RATE</t>
  </si>
  <si>
    <t>EXCLUDING VAT</t>
  </si>
  <si>
    <t>Features&lt;br&gt;    * 60mm CFC free insulation reduces heat loss.&lt;br&gt;    * Mains pressure hot water.&lt;br&gt;    * Fast filling baths.&lt;br&gt;    * Powerful invigorating showers.&lt;br&gt;    * Simultaneous supply of water to all bathrooms.&lt;br&gt;    * No cold water storage tank required, freeing up valuable living space.&lt;br&gt;    * Long life low maintenance hot water supply.&lt;br&gt;    * Backed by a big name in domestic heating.&lt;p&gt;Installer Features&lt;br&gt;    * Duplex steel inner cylinder with 25 years guarantee.&lt;br&gt;    * Internal expansion for quick easy installation.&lt;br&gt;    * Tough plastic leather grain external coating resists scratching.&lt;br&gt;    * No anode – reduces service requirements.&lt;br&gt;    * CFC free foam injected insulation.&lt;br&gt;    * 3kW incoloy 825 immersion(s) for longer life.&lt;br&gt;    * Light-weight for easy handling to site.&lt;br&gt;    * Water inlet diffuser prevents cold and hot water mixing.&lt;p&gt;Optional Extras&lt;br&gt;    * Only to be fitted by an authorised contractor.&lt;br&gt;    * 5 year warranty.&lt;P&gt;&lt;IMG SRC="https://supreme1.sslpowered.com/imgs/Dimplex_Cylinders/scxn-indirect-dim.jpg"&gt;</t>
  </si>
</sst>
</file>

<file path=xl/styles.xml><?xml version="1.0" encoding="utf-8"?>
<styleSheet xmlns="http://schemas.openxmlformats.org/spreadsheetml/2006/main">
  <numFmts count="1">
    <numFmt numFmtId="164" formatCode="&quot;£&quot;#,##0.00"/>
  </numFmts>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NumberFormat="1"/>
    <xf numFmtId="49" fontId="0" fillId="0" borderId="0" xfId="0" applyNumberFormat="1"/>
    <xf numFmtId="49" fontId="1" fillId="0" borderId="0" xfId="0" applyNumberFormat="1" applyFont="1"/>
    <xf numFmtId="0" fontId="1" fillId="0" borderId="0" xfId="0" applyFont="1"/>
    <xf numFmtId="4" fontId="1" fillId="0" borderId="0" xfId="0" applyNumberFormat="1" applyFont="1"/>
    <xf numFmtId="4" fontId="0" fillId="0" borderId="0" xfId="0" applyNumberFormat="1"/>
    <xf numFmtId="16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31"/>
  <sheetViews>
    <sheetView tabSelected="1" workbookViewId="0">
      <selection activeCell="C2" sqref="C2"/>
    </sheetView>
  </sheetViews>
  <sheetFormatPr defaultRowHeight="15"/>
  <cols>
    <col min="1" max="1" width="9.140625" style="2"/>
    <col min="3" max="3" width="47.28515625" customWidth="1"/>
    <col min="4" max="4" width="26" customWidth="1"/>
    <col min="5" max="5" width="9.140625" customWidth="1"/>
    <col min="6" max="6" width="9.140625" style="6"/>
    <col min="9" max="9" width="13.42578125" customWidth="1"/>
    <col min="10" max="10" width="20" customWidth="1"/>
  </cols>
  <sheetData>
    <row r="1" spans="1:11">
      <c r="A1" s="3" t="s">
        <v>0</v>
      </c>
      <c r="B1" s="4" t="s">
        <v>1</v>
      </c>
      <c r="C1" s="4" t="s">
        <v>2</v>
      </c>
      <c r="D1" s="4" t="s">
        <v>3</v>
      </c>
      <c r="E1" s="4" t="s">
        <v>4</v>
      </c>
      <c r="F1" s="5" t="s">
        <v>5</v>
      </c>
      <c r="G1" s="4" t="s">
        <v>6</v>
      </c>
      <c r="H1" s="4"/>
      <c r="I1" s="4" t="s">
        <v>21</v>
      </c>
      <c r="J1" s="4" t="s">
        <v>22</v>
      </c>
      <c r="K1" s="4" t="s">
        <v>23</v>
      </c>
    </row>
    <row r="2" spans="1:11">
      <c r="A2" s="2" t="s">
        <v>7</v>
      </c>
      <c r="B2">
        <v>0</v>
      </c>
      <c r="C2" t="s">
        <v>24</v>
      </c>
      <c r="D2" t="s">
        <v>38</v>
      </c>
      <c r="E2" s="1" t="s">
        <v>39</v>
      </c>
      <c r="F2" s="6">
        <v>473.36</v>
      </c>
      <c r="G2">
        <v>0</v>
      </c>
      <c r="I2">
        <v>276.20999999999998</v>
      </c>
      <c r="J2">
        <f>I2*1.2</f>
        <v>331.45199999999994</v>
      </c>
      <c r="K2">
        <f>F2-J2</f>
        <v>141.90800000000007</v>
      </c>
    </row>
    <row r="3" spans="1:11">
      <c r="A3" s="2" t="s">
        <v>8</v>
      </c>
      <c r="B3">
        <v>0</v>
      </c>
      <c r="C3" t="s">
        <v>25</v>
      </c>
      <c r="D3" t="s">
        <v>38</v>
      </c>
      <c r="E3" s="1" t="s">
        <v>39</v>
      </c>
      <c r="F3" s="6">
        <v>542.48</v>
      </c>
      <c r="G3">
        <v>0</v>
      </c>
      <c r="I3">
        <v>308.36</v>
      </c>
      <c r="J3">
        <f t="shared" ref="J3:J31" si="0">I3*1.2</f>
        <v>370.03199999999998</v>
      </c>
      <c r="K3">
        <f t="shared" ref="K3:K31" si="1">F3-J3</f>
        <v>172.44800000000004</v>
      </c>
    </row>
    <row r="4" spans="1:11">
      <c r="A4" s="2" t="s">
        <v>9</v>
      </c>
      <c r="B4">
        <v>0</v>
      </c>
      <c r="C4" t="s">
        <v>26</v>
      </c>
      <c r="D4" t="s">
        <v>38</v>
      </c>
      <c r="E4" s="1" t="s">
        <v>39</v>
      </c>
      <c r="F4" s="6">
        <v>595.95000000000005</v>
      </c>
      <c r="G4">
        <v>0</v>
      </c>
      <c r="I4">
        <v>314.36</v>
      </c>
      <c r="J4">
        <f t="shared" si="0"/>
        <v>377.23200000000003</v>
      </c>
      <c r="K4">
        <f t="shared" si="1"/>
        <v>218.71800000000002</v>
      </c>
    </row>
    <row r="5" spans="1:11">
      <c r="A5" s="2" t="s">
        <v>10</v>
      </c>
      <c r="B5">
        <v>0</v>
      </c>
      <c r="C5" t="s">
        <v>27</v>
      </c>
      <c r="D5" t="s">
        <v>38</v>
      </c>
      <c r="E5" s="1" t="s">
        <v>39</v>
      </c>
      <c r="F5" s="6">
        <v>570.04</v>
      </c>
      <c r="G5">
        <v>0</v>
      </c>
      <c r="I5">
        <v>324.43</v>
      </c>
      <c r="J5">
        <f t="shared" si="0"/>
        <v>389.31599999999997</v>
      </c>
      <c r="K5">
        <f t="shared" si="1"/>
        <v>180.72399999999999</v>
      </c>
    </row>
    <row r="6" spans="1:11">
      <c r="A6" s="2" t="s">
        <v>11</v>
      </c>
      <c r="B6">
        <v>0</v>
      </c>
      <c r="C6" t="s">
        <v>28</v>
      </c>
      <c r="D6" t="s">
        <v>38</v>
      </c>
      <c r="E6" s="1" t="s">
        <v>39</v>
      </c>
      <c r="F6" s="6">
        <v>681.78</v>
      </c>
      <c r="G6">
        <v>0</v>
      </c>
      <c r="I6">
        <v>343.17</v>
      </c>
      <c r="J6">
        <f t="shared" si="0"/>
        <v>411.80400000000003</v>
      </c>
      <c r="K6">
        <f t="shared" si="1"/>
        <v>269.97599999999994</v>
      </c>
    </row>
    <row r="7" spans="1:11">
      <c r="A7" s="2" t="s">
        <v>12</v>
      </c>
      <c r="B7">
        <v>0</v>
      </c>
      <c r="C7" t="s">
        <v>29</v>
      </c>
      <c r="D7" t="s">
        <v>38</v>
      </c>
      <c r="E7" s="1" t="s">
        <v>39</v>
      </c>
      <c r="F7" s="6">
        <v>731.98</v>
      </c>
      <c r="G7">
        <v>0</v>
      </c>
      <c r="I7">
        <v>358</v>
      </c>
      <c r="J7">
        <f t="shared" si="0"/>
        <v>429.59999999999997</v>
      </c>
      <c r="K7">
        <f t="shared" si="1"/>
        <v>302.38000000000005</v>
      </c>
    </row>
    <row r="8" spans="1:11">
      <c r="A8" s="2" t="s">
        <v>13</v>
      </c>
      <c r="B8">
        <v>0</v>
      </c>
      <c r="C8" t="s">
        <v>30</v>
      </c>
      <c r="D8" t="s">
        <v>38</v>
      </c>
      <c r="E8" s="1" t="s">
        <v>39</v>
      </c>
      <c r="F8" s="6">
        <v>824.29</v>
      </c>
      <c r="G8">
        <v>0</v>
      </c>
      <c r="I8">
        <v>482.18</v>
      </c>
      <c r="J8">
        <f t="shared" si="0"/>
        <v>578.61599999999999</v>
      </c>
      <c r="K8">
        <f t="shared" si="1"/>
        <v>245.67399999999998</v>
      </c>
    </row>
    <row r="9" spans="1:11">
      <c r="A9" s="2" t="s">
        <v>14</v>
      </c>
      <c r="B9">
        <v>0</v>
      </c>
      <c r="C9" t="s">
        <v>31</v>
      </c>
      <c r="D9" t="s">
        <v>40</v>
      </c>
      <c r="E9" s="1" t="s">
        <v>73</v>
      </c>
      <c r="F9" s="6">
        <v>602.42999999999995</v>
      </c>
      <c r="G9">
        <v>0</v>
      </c>
      <c r="I9">
        <v>335.2</v>
      </c>
      <c r="J9">
        <f t="shared" si="0"/>
        <v>402.23999999999995</v>
      </c>
      <c r="K9">
        <f t="shared" si="1"/>
        <v>200.19</v>
      </c>
    </row>
    <row r="10" spans="1:11">
      <c r="A10" s="2" t="s">
        <v>15</v>
      </c>
      <c r="B10">
        <v>0</v>
      </c>
      <c r="C10" t="s">
        <v>32</v>
      </c>
      <c r="D10" t="s">
        <v>40</v>
      </c>
      <c r="E10" s="1" t="s">
        <v>73</v>
      </c>
      <c r="F10" s="6">
        <v>642.91</v>
      </c>
      <c r="G10">
        <v>0</v>
      </c>
      <c r="I10">
        <v>356.44</v>
      </c>
      <c r="J10">
        <f t="shared" si="0"/>
        <v>427.72800000000001</v>
      </c>
      <c r="K10">
        <f t="shared" si="1"/>
        <v>215.18199999999996</v>
      </c>
    </row>
    <row r="11" spans="1:11">
      <c r="A11" s="2" t="s">
        <v>16</v>
      </c>
      <c r="B11">
        <v>0</v>
      </c>
      <c r="C11" t="s">
        <v>33</v>
      </c>
      <c r="D11" t="s">
        <v>40</v>
      </c>
      <c r="E11" s="1" t="s">
        <v>73</v>
      </c>
      <c r="F11" s="6">
        <v>655.87</v>
      </c>
      <c r="G11">
        <v>0</v>
      </c>
      <c r="I11">
        <v>363.25</v>
      </c>
      <c r="J11">
        <f t="shared" si="0"/>
        <v>435.9</v>
      </c>
      <c r="K11">
        <f t="shared" si="1"/>
        <v>219.97000000000003</v>
      </c>
    </row>
    <row r="12" spans="1:11">
      <c r="A12" s="2" t="s">
        <v>17</v>
      </c>
      <c r="B12">
        <v>0</v>
      </c>
      <c r="C12" t="s">
        <v>34</v>
      </c>
      <c r="D12" t="s">
        <v>40</v>
      </c>
      <c r="E12" s="1" t="s">
        <v>73</v>
      </c>
      <c r="F12" s="6">
        <v>693.12</v>
      </c>
      <c r="G12">
        <v>0</v>
      </c>
      <c r="I12">
        <v>382.8</v>
      </c>
      <c r="J12">
        <f t="shared" si="0"/>
        <v>459.36</v>
      </c>
      <c r="K12">
        <f t="shared" si="1"/>
        <v>233.76</v>
      </c>
    </row>
    <row r="13" spans="1:11">
      <c r="A13" s="2" t="s">
        <v>18</v>
      </c>
      <c r="B13">
        <v>0</v>
      </c>
      <c r="C13" t="s">
        <v>35</v>
      </c>
      <c r="D13" t="s">
        <v>40</v>
      </c>
      <c r="E13" s="1" t="s">
        <v>73</v>
      </c>
      <c r="F13" s="6">
        <v>785.43</v>
      </c>
      <c r="G13">
        <v>0</v>
      </c>
      <c r="I13">
        <v>416.7</v>
      </c>
      <c r="J13">
        <f t="shared" si="0"/>
        <v>500.03999999999996</v>
      </c>
      <c r="K13">
        <f t="shared" si="1"/>
        <v>285.39</v>
      </c>
    </row>
    <row r="14" spans="1:11">
      <c r="A14" s="2" t="s">
        <v>19</v>
      </c>
      <c r="B14">
        <v>0</v>
      </c>
      <c r="C14" t="s">
        <v>36</v>
      </c>
      <c r="D14" t="s">
        <v>40</v>
      </c>
      <c r="E14" s="1" t="s">
        <v>73</v>
      </c>
      <c r="F14" s="6">
        <v>858.3</v>
      </c>
      <c r="G14">
        <v>0</v>
      </c>
      <c r="I14">
        <v>427.09</v>
      </c>
      <c r="J14">
        <f t="shared" si="0"/>
        <v>512.50799999999992</v>
      </c>
      <c r="K14">
        <f t="shared" si="1"/>
        <v>345.79200000000003</v>
      </c>
    </row>
    <row r="15" spans="1:11">
      <c r="A15" s="2" t="s">
        <v>20</v>
      </c>
      <c r="B15">
        <v>0</v>
      </c>
      <c r="C15" t="s">
        <v>37</v>
      </c>
      <c r="D15" t="s">
        <v>40</v>
      </c>
      <c r="E15" s="1" t="s">
        <v>73</v>
      </c>
      <c r="F15" s="6">
        <v>974.9</v>
      </c>
      <c r="G15">
        <v>0</v>
      </c>
      <c r="I15">
        <v>500.59</v>
      </c>
      <c r="J15">
        <f t="shared" si="0"/>
        <v>600.70799999999997</v>
      </c>
      <c r="K15">
        <f t="shared" si="1"/>
        <v>374.19200000000001</v>
      </c>
    </row>
    <row r="16" spans="1:11">
      <c r="A16" s="2" t="s">
        <v>41</v>
      </c>
      <c r="B16">
        <v>0</v>
      </c>
      <c r="C16" t="s">
        <v>51</v>
      </c>
      <c r="D16" t="s">
        <v>48</v>
      </c>
      <c r="E16" s="1" t="s">
        <v>59</v>
      </c>
      <c r="F16" s="6">
        <f>J16+300</f>
        <v>810.14400000000001</v>
      </c>
      <c r="G16">
        <v>0</v>
      </c>
      <c r="I16">
        <v>425.12</v>
      </c>
      <c r="J16">
        <f t="shared" si="0"/>
        <v>510.14400000000001</v>
      </c>
      <c r="K16">
        <f t="shared" si="1"/>
        <v>300</v>
      </c>
    </row>
    <row r="17" spans="1:11">
      <c r="A17" s="2" t="s">
        <v>42</v>
      </c>
      <c r="B17">
        <v>0</v>
      </c>
      <c r="C17" t="s">
        <v>52</v>
      </c>
      <c r="D17" t="s">
        <v>48</v>
      </c>
      <c r="E17" s="1" t="s">
        <v>59</v>
      </c>
      <c r="F17" s="6">
        <f t="shared" ref="F17:F22" si="2">J17+300</f>
        <v>830.56799999999998</v>
      </c>
      <c r="G17">
        <v>0</v>
      </c>
      <c r="I17">
        <v>442.14</v>
      </c>
      <c r="J17">
        <f t="shared" si="0"/>
        <v>530.56799999999998</v>
      </c>
      <c r="K17">
        <f t="shared" si="1"/>
        <v>300</v>
      </c>
    </row>
    <row r="18" spans="1:11">
      <c r="A18" s="2" t="s">
        <v>43</v>
      </c>
      <c r="B18">
        <v>0</v>
      </c>
      <c r="C18" t="s">
        <v>53</v>
      </c>
      <c r="D18" t="s">
        <v>48</v>
      </c>
      <c r="E18" s="1" t="s">
        <v>59</v>
      </c>
      <c r="F18" s="6">
        <f t="shared" si="2"/>
        <v>874.29599999999994</v>
      </c>
      <c r="G18">
        <v>0</v>
      </c>
      <c r="I18">
        <v>478.58</v>
      </c>
      <c r="J18">
        <f t="shared" si="0"/>
        <v>574.29599999999994</v>
      </c>
      <c r="K18">
        <f t="shared" si="1"/>
        <v>300</v>
      </c>
    </row>
    <row r="19" spans="1:11">
      <c r="A19" s="2" t="s">
        <v>44</v>
      </c>
      <c r="B19">
        <v>0</v>
      </c>
      <c r="C19" t="s">
        <v>54</v>
      </c>
      <c r="D19" t="s">
        <v>48</v>
      </c>
      <c r="E19" s="1" t="s">
        <v>59</v>
      </c>
      <c r="F19" s="6">
        <f>J19+310</f>
        <v>948.23199999999997</v>
      </c>
      <c r="G19">
        <v>0</v>
      </c>
      <c r="I19">
        <v>531.86</v>
      </c>
      <c r="J19">
        <f t="shared" si="0"/>
        <v>638.23199999999997</v>
      </c>
      <c r="K19">
        <f t="shared" si="1"/>
        <v>310</v>
      </c>
    </row>
    <row r="20" spans="1:11">
      <c r="A20" s="2" t="s">
        <v>45</v>
      </c>
      <c r="B20">
        <v>0</v>
      </c>
      <c r="C20" t="s">
        <v>55</v>
      </c>
      <c r="D20" t="s">
        <v>50</v>
      </c>
      <c r="E20" s="1" t="s">
        <v>59</v>
      </c>
      <c r="F20" s="6">
        <f t="shared" si="2"/>
        <v>930.66</v>
      </c>
      <c r="G20">
        <v>0</v>
      </c>
      <c r="I20">
        <v>525.54999999999995</v>
      </c>
      <c r="J20">
        <f t="shared" si="0"/>
        <v>630.66</v>
      </c>
      <c r="K20">
        <f t="shared" si="1"/>
        <v>300</v>
      </c>
    </row>
    <row r="21" spans="1:11">
      <c r="A21" s="2" t="s">
        <v>46</v>
      </c>
      <c r="B21">
        <v>0</v>
      </c>
      <c r="C21" t="s">
        <v>56</v>
      </c>
      <c r="D21" t="s">
        <v>50</v>
      </c>
      <c r="E21" s="1" t="s">
        <v>59</v>
      </c>
      <c r="F21" s="6">
        <f t="shared" si="2"/>
        <v>950.36400000000003</v>
      </c>
      <c r="G21">
        <v>0</v>
      </c>
      <c r="I21">
        <v>541.97</v>
      </c>
      <c r="J21">
        <f t="shared" si="0"/>
        <v>650.36400000000003</v>
      </c>
      <c r="K21">
        <f t="shared" si="1"/>
        <v>300</v>
      </c>
    </row>
    <row r="22" spans="1:11">
      <c r="A22" s="2" t="s">
        <v>47</v>
      </c>
      <c r="B22">
        <v>0</v>
      </c>
      <c r="C22" t="s">
        <v>57</v>
      </c>
      <c r="D22" t="s">
        <v>50</v>
      </c>
      <c r="E22" s="1" t="s">
        <v>59</v>
      </c>
      <c r="F22" s="6">
        <f t="shared" si="2"/>
        <v>979.33199999999999</v>
      </c>
      <c r="G22">
        <v>0</v>
      </c>
      <c r="I22">
        <v>566.11</v>
      </c>
      <c r="J22">
        <f t="shared" si="0"/>
        <v>679.33199999999999</v>
      </c>
      <c r="K22">
        <f t="shared" si="1"/>
        <v>300</v>
      </c>
    </row>
    <row r="23" spans="1:11">
      <c r="A23" s="2" t="s">
        <v>49</v>
      </c>
      <c r="B23">
        <v>0</v>
      </c>
      <c r="C23" t="s">
        <v>58</v>
      </c>
      <c r="D23" t="s">
        <v>50</v>
      </c>
      <c r="E23" s="1" t="s">
        <v>59</v>
      </c>
      <c r="F23" s="6">
        <f>J23+350</f>
        <v>1097.6959999999999</v>
      </c>
      <c r="G23">
        <v>0</v>
      </c>
      <c r="I23">
        <v>623.08000000000004</v>
      </c>
      <c r="J23">
        <f t="shared" si="0"/>
        <v>747.69600000000003</v>
      </c>
      <c r="K23">
        <f t="shared" si="1"/>
        <v>349.99999999999989</v>
      </c>
    </row>
    <row r="24" spans="1:11">
      <c r="J24">
        <f t="shared" si="0"/>
        <v>0</v>
      </c>
      <c r="K24">
        <f t="shared" si="1"/>
        <v>0</v>
      </c>
    </row>
    <row r="25" spans="1:11">
      <c r="J25">
        <f t="shared" si="0"/>
        <v>0</v>
      </c>
      <c r="K25">
        <f t="shared" si="1"/>
        <v>0</v>
      </c>
    </row>
    <row r="26" spans="1:11">
      <c r="J26">
        <f t="shared" si="0"/>
        <v>0</v>
      </c>
      <c r="K26">
        <f t="shared" si="1"/>
        <v>0</v>
      </c>
    </row>
    <row r="27" spans="1:11">
      <c r="J27">
        <f t="shared" si="0"/>
        <v>0</v>
      </c>
      <c r="K27">
        <f t="shared" si="1"/>
        <v>0</v>
      </c>
    </row>
    <row r="28" spans="1:11">
      <c r="J28">
        <f t="shared" si="0"/>
        <v>0</v>
      </c>
      <c r="K28">
        <f t="shared" si="1"/>
        <v>0</v>
      </c>
    </row>
    <row r="29" spans="1:11">
      <c r="J29">
        <f t="shared" si="0"/>
        <v>0</v>
      </c>
      <c r="K29">
        <f t="shared" si="1"/>
        <v>0</v>
      </c>
    </row>
    <row r="30" spans="1:11">
      <c r="J30">
        <f t="shared" si="0"/>
        <v>0</v>
      </c>
      <c r="K30">
        <f t="shared" si="1"/>
        <v>0</v>
      </c>
    </row>
    <row r="31" spans="1:11">
      <c r="J31">
        <f t="shared" si="0"/>
        <v>0</v>
      </c>
      <c r="K31">
        <f t="shared" si="1"/>
        <v>0</v>
      </c>
    </row>
  </sheetData>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dimension ref="A1:C34"/>
  <sheetViews>
    <sheetView workbookViewId="0">
      <selection activeCell="F30" sqref="F30"/>
    </sheetView>
  </sheetViews>
  <sheetFormatPr defaultRowHeight="15"/>
  <cols>
    <col min="2" max="2" width="9.140625" style="7"/>
  </cols>
  <sheetData>
    <row r="1" spans="1:3">
      <c r="A1" t="s">
        <v>24</v>
      </c>
      <c r="B1" s="7">
        <v>276.20999999999998</v>
      </c>
      <c r="C1" t="s">
        <v>72</v>
      </c>
    </row>
    <row r="2" spans="1:3">
      <c r="A2" t="s">
        <v>25</v>
      </c>
      <c r="B2" s="7">
        <v>308.36</v>
      </c>
      <c r="C2" t="s">
        <v>72</v>
      </c>
    </row>
    <row r="3" spans="1:3">
      <c r="A3" t="s">
        <v>26</v>
      </c>
      <c r="B3" s="7">
        <v>314.36</v>
      </c>
      <c r="C3" t="s">
        <v>72</v>
      </c>
    </row>
    <row r="4" spans="1:3">
      <c r="A4" t="s">
        <v>27</v>
      </c>
      <c r="B4" s="7">
        <v>324.43</v>
      </c>
      <c r="C4" t="s">
        <v>72</v>
      </c>
    </row>
    <row r="5" spans="1:3">
      <c r="A5" t="s">
        <v>28</v>
      </c>
      <c r="B5" s="7">
        <v>343.17</v>
      </c>
      <c r="C5" t="s">
        <v>72</v>
      </c>
    </row>
    <row r="6" spans="1:3">
      <c r="A6" t="s">
        <v>29</v>
      </c>
      <c r="B6" s="7">
        <v>358</v>
      </c>
      <c r="C6" t="s">
        <v>72</v>
      </c>
    </row>
    <row r="7" spans="1:3">
      <c r="A7" t="s">
        <v>30</v>
      </c>
      <c r="B7" s="7">
        <v>482.18</v>
      </c>
      <c r="C7" t="s">
        <v>72</v>
      </c>
    </row>
    <row r="8" spans="1:3">
      <c r="A8" t="s">
        <v>31</v>
      </c>
      <c r="B8" s="7">
        <v>335.2</v>
      </c>
      <c r="C8" t="s">
        <v>72</v>
      </c>
    </row>
    <row r="9" spans="1:3">
      <c r="A9" t="s">
        <v>32</v>
      </c>
      <c r="B9" s="7">
        <v>356.44</v>
      </c>
      <c r="C9" t="s">
        <v>72</v>
      </c>
    </row>
    <row r="10" spans="1:3">
      <c r="A10" t="s">
        <v>33</v>
      </c>
      <c r="B10" s="7">
        <v>363.25</v>
      </c>
      <c r="C10" t="s">
        <v>72</v>
      </c>
    </row>
    <row r="11" spans="1:3">
      <c r="A11" t="s">
        <v>34</v>
      </c>
      <c r="B11" s="7">
        <v>382.8</v>
      </c>
      <c r="C11" t="s">
        <v>72</v>
      </c>
    </row>
    <row r="12" spans="1:3">
      <c r="A12" t="s">
        <v>35</v>
      </c>
      <c r="B12" s="7">
        <v>416.7</v>
      </c>
      <c r="C12" t="s">
        <v>72</v>
      </c>
    </row>
    <row r="13" spans="1:3">
      <c r="A13" t="s">
        <v>36</v>
      </c>
      <c r="B13" s="7">
        <v>427.09</v>
      </c>
      <c r="C13" t="s">
        <v>72</v>
      </c>
    </row>
    <row r="14" spans="1:3">
      <c r="A14" t="s">
        <v>37</v>
      </c>
      <c r="B14" s="7">
        <v>500.59</v>
      </c>
      <c r="C14" t="s">
        <v>72</v>
      </c>
    </row>
    <row r="15" spans="1:3">
      <c r="A15" t="s">
        <v>51</v>
      </c>
      <c r="B15" s="7">
        <v>425.12</v>
      </c>
      <c r="C15" t="s">
        <v>72</v>
      </c>
    </row>
    <row r="16" spans="1:3">
      <c r="A16" t="s">
        <v>52</v>
      </c>
      <c r="B16" s="7">
        <v>442.14</v>
      </c>
      <c r="C16" t="s">
        <v>72</v>
      </c>
    </row>
    <row r="17" spans="1:3">
      <c r="A17" t="s">
        <v>53</v>
      </c>
      <c r="B17" s="7">
        <v>478.58</v>
      </c>
      <c r="C17" t="s">
        <v>72</v>
      </c>
    </row>
    <row r="18" spans="1:3">
      <c r="A18" t="s">
        <v>54</v>
      </c>
      <c r="B18" s="7">
        <v>531.86</v>
      </c>
      <c r="C18" t="s">
        <v>72</v>
      </c>
    </row>
    <row r="19" spans="1:3">
      <c r="A19" t="s">
        <v>55</v>
      </c>
      <c r="B19" s="7">
        <v>525.54999999999995</v>
      </c>
      <c r="C19" t="s">
        <v>72</v>
      </c>
    </row>
    <row r="20" spans="1:3">
      <c r="A20" t="s">
        <v>56</v>
      </c>
      <c r="B20" s="7">
        <v>541.97</v>
      </c>
      <c r="C20" t="s">
        <v>72</v>
      </c>
    </row>
    <row r="21" spans="1:3">
      <c r="A21" t="s">
        <v>57</v>
      </c>
      <c r="B21" s="7">
        <v>566.11</v>
      </c>
      <c r="C21" t="s">
        <v>72</v>
      </c>
    </row>
    <row r="22" spans="1:3">
      <c r="A22" t="s">
        <v>58</v>
      </c>
      <c r="B22" s="7">
        <v>623.08000000000004</v>
      </c>
      <c r="C22" t="s">
        <v>72</v>
      </c>
    </row>
    <row r="24" spans="1:3">
      <c r="A24" t="s">
        <v>60</v>
      </c>
      <c r="B24" s="7" t="s">
        <v>71</v>
      </c>
    </row>
    <row r="25" spans="1:3">
      <c r="A25" t="s">
        <v>61</v>
      </c>
      <c r="B25" s="7">
        <v>38.840000000000003</v>
      </c>
      <c r="C25" t="s">
        <v>72</v>
      </c>
    </row>
    <row r="26" spans="1:3">
      <c r="A26" t="s">
        <v>62</v>
      </c>
      <c r="B26" s="7">
        <v>38.840000000000003</v>
      </c>
      <c r="C26" t="s">
        <v>72</v>
      </c>
    </row>
    <row r="27" spans="1:3">
      <c r="A27" t="s">
        <v>63</v>
      </c>
      <c r="B27" s="7">
        <v>50.18</v>
      </c>
      <c r="C27" t="s">
        <v>72</v>
      </c>
    </row>
    <row r="28" spans="1:3">
      <c r="A28" t="s">
        <v>64</v>
      </c>
      <c r="B28" s="7">
        <v>50.18</v>
      </c>
      <c r="C28" t="s">
        <v>72</v>
      </c>
    </row>
    <row r="29" spans="1:3">
      <c r="A29" t="s">
        <v>65</v>
      </c>
      <c r="B29" s="7">
        <v>57.39</v>
      </c>
      <c r="C29" t="s">
        <v>72</v>
      </c>
    </row>
    <row r="30" spans="1:3">
      <c r="A30" t="s">
        <v>66</v>
      </c>
      <c r="B30" s="7">
        <v>57.39</v>
      </c>
      <c r="C30" t="s">
        <v>72</v>
      </c>
    </row>
    <row r="31" spans="1:3">
      <c r="A31" t="s">
        <v>67</v>
      </c>
      <c r="B31" s="7">
        <v>57.39</v>
      </c>
      <c r="C31" t="s">
        <v>72</v>
      </c>
    </row>
    <row r="32" spans="1:3">
      <c r="A32" t="s">
        <v>68</v>
      </c>
      <c r="B32" s="7">
        <v>73.540000000000006</v>
      </c>
      <c r="C32" t="s">
        <v>72</v>
      </c>
    </row>
    <row r="33" spans="1:3">
      <c r="A33" t="s">
        <v>69</v>
      </c>
      <c r="B33" s="7">
        <v>73.540000000000006</v>
      </c>
      <c r="C33" t="s">
        <v>72</v>
      </c>
    </row>
    <row r="34" spans="1:3">
      <c r="A34" t="s">
        <v>70</v>
      </c>
      <c r="B34" s="7">
        <v>73.540000000000006</v>
      </c>
      <c r="C34" t="s">
        <v>72</v>
      </c>
    </row>
  </sheetData>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dc:creator>
  <cp:lastModifiedBy>Asad</cp:lastModifiedBy>
  <dcterms:created xsi:type="dcterms:W3CDTF">2011-01-31T11:57:58Z</dcterms:created>
  <dcterms:modified xsi:type="dcterms:W3CDTF">2011-01-31T12:51:40Z</dcterms:modified>
</cp:coreProperties>
</file>